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xr:revisionPtr revIDLastSave="284" documentId="8_{BBA469BF-4B16-4ABB-A4B3-3881808AEAF6}" xr6:coauthVersionLast="47" xr6:coauthVersionMax="47" xr10:uidLastSave="{26A47370-6C04-4BDF-B070-9827E4DA4651}"/>
  <bookViews>
    <workbookView xWindow="-28920" yWindow="4065" windowWidth="29040" windowHeight="1584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11" l="1"/>
  <c r="F51" i="11"/>
  <c r="F48" i="11"/>
  <c r="F47" i="11"/>
  <c r="F46" i="11"/>
  <c r="H46" i="11" s="1"/>
  <c r="F45" i="11"/>
  <c r="H45" i="11" s="1"/>
  <c r="H44" i="11"/>
  <c r="F26" i="11" l="1"/>
  <c r="F24" i="11"/>
  <c r="F15" i="11"/>
  <c r="F16" i="11"/>
  <c r="E15" i="11"/>
  <c r="H7" i="11"/>
  <c r="F9" i="11" l="1"/>
  <c r="I5" i="11"/>
  <c r="H54" i="11"/>
  <c r="H43" i="11"/>
  <c r="H42" i="11"/>
  <c r="H41" i="11"/>
  <c r="H39" i="11"/>
  <c r="H22" i="11"/>
  <c r="H14" i="11"/>
  <c r="H8" i="11"/>
  <c r="H24" i="11" l="1"/>
  <c r="H23" i="11"/>
  <c r="H9" i="11"/>
  <c r="I6" i="11"/>
  <c r="H40" i="11" l="1"/>
  <c r="H25" i="11"/>
  <c r="J5" i="11"/>
  <c r="K5" i="11" s="1"/>
  <c r="L5" i="11" s="1"/>
  <c r="M5" i="11" s="1"/>
  <c r="N5" i="11" s="1"/>
  <c r="O5" i="11" s="1"/>
  <c r="P5" i="11" s="1"/>
  <c r="I4" i="11"/>
  <c r="H26" i="11" l="1"/>
  <c r="P4" i="11"/>
  <c r="Q5" i="11"/>
  <c r="R5" i="11" s="1"/>
  <c r="S5" i="11" s="1"/>
  <c r="T5" i="11" s="1"/>
  <c r="U5" i="11" s="1"/>
  <c r="V5" i="11" s="1"/>
  <c r="W5" i="11" s="1"/>
  <c r="J6" i="11"/>
  <c r="W4" i="11" l="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 r="E13" i="11" l="1"/>
  <c r="E11" i="11"/>
  <c r="H10" i="11"/>
  <c r="F11" i="11" l="1"/>
  <c r="E12" i="11" s="1"/>
  <c r="F13" i="11"/>
  <c r="H13" i="11" s="1"/>
  <c r="H15" i="11" l="1"/>
  <c r="F12" i="11"/>
  <c r="H12" i="11" s="1"/>
  <c r="H11" i="11"/>
  <c r="H17" i="11" l="1"/>
  <c r="H16" i="11"/>
  <c r="H20" i="11" l="1"/>
  <c r="H21" i="11" l="1"/>
</calcChain>
</file>

<file path=xl/sharedStrings.xml><?xml version="1.0" encoding="utf-8"?>
<sst xmlns="http://schemas.openxmlformats.org/spreadsheetml/2006/main" count="146" uniqueCount="92">
  <si>
    <t>Task 3</t>
  </si>
  <si>
    <t>Task 4</t>
  </si>
  <si>
    <t>Task 5</t>
  </si>
  <si>
    <t>Insert new rows ABOVE this one</t>
  </si>
  <si>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</si>
  <si>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</si>
  <si>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</si>
  <si>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</si>
  <si>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</si>
  <si>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</si>
  <si>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</si>
  <si>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</si>
  <si>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</si>
  <si>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</si>
  <si>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</si>
  <si>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</si>
  <si>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</si>
  <si>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</si>
  <si>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</si>
  <si>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</si>
  <si>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</si>
  <si>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</si>
  <si>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</si>
  <si>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</si>
  <si>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</si>
  <si>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</si>
  <si>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</si>
  <si>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</si>
  <si>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</si>
  <si>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This row marks the end of the Project Schedule. DO NOT enter anything in this row. 
Insert new rows ABOVE this one to continue building out your Project Schedule.</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</si>
  <si>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</si>
  <si>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</si>
  <si>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</si>
  <si>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</si>
  <si>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</si>
  <si>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</si>
  <si>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</si>
  <si>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Enter the name of the Project Lead in cell B3. Enter the Project Start date in cell E3. Project Start: label is in cell C3.</t>
  </si>
  <si>
    <t xml:space="preserve">Do not delete this row. This row is hidden to preserve a formula that is used to highlight the current day within the project schedule.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</si>
  <si>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</si>
  <si>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All Staff</t>
  </si>
  <si>
    <t>Wednesday 9/28/22</t>
  </si>
  <si>
    <t>New Staff</t>
  </si>
  <si>
    <t>Wednesday 3/29/23</t>
  </si>
  <si>
    <t>Training Catalog</t>
  </si>
  <si>
    <t>Cohort 1</t>
  </si>
  <si>
    <t>Cohort 2</t>
  </si>
  <si>
    <t>September</t>
  </si>
  <si>
    <t>October</t>
  </si>
  <si>
    <t>November</t>
  </si>
  <si>
    <t>December</t>
  </si>
  <si>
    <t>January</t>
  </si>
  <si>
    <t>ongoing - please follow Pre-Service catalog and assign appropriate trainings to staff</t>
  </si>
  <si>
    <t>RELATE training (4 sessions over 2 weeks)</t>
  </si>
  <si>
    <t>COACH training (4 sessions over 2 weeks)</t>
  </si>
  <si>
    <t>Site Directors</t>
  </si>
  <si>
    <t>Site Directors or One Staff per center</t>
  </si>
  <si>
    <t>Site Directors schedule a one-hour time slot</t>
  </si>
  <si>
    <t>April</t>
  </si>
  <si>
    <t>June</t>
  </si>
  <si>
    <t>July</t>
  </si>
  <si>
    <t>Site Directors &amp; Lead Agency Reps</t>
  </si>
  <si>
    <t>March</t>
  </si>
  <si>
    <t>Site Directors schedule a one-hour time slot (overflow in January)</t>
  </si>
  <si>
    <t>TBD</t>
  </si>
  <si>
    <t>FDS's</t>
  </si>
  <si>
    <t>Intimate Partner Violence</t>
  </si>
  <si>
    <t>PAC Community of Practice</t>
  </si>
  <si>
    <t>PAC Leads</t>
  </si>
  <si>
    <t>Motivational Interviewing</t>
  </si>
  <si>
    <t>Child Development</t>
  </si>
  <si>
    <t>Intake, Outreach, or FDS's</t>
  </si>
  <si>
    <t>Any staff</t>
  </si>
  <si>
    <t>Family Engagement</t>
  </si>
  <si>
    <t>Other Offerings (optional - staff self-select)</t>
  </si>
  <si>
    <t>2022-2023 FC Training &amp; Meeting Calendar</t>
  </si>
  <si>
    <t>Gender Inclusion</t>
  </si>
  <si>
    <t>Compassion Fatigue</t>
  </si>
  <si>
    <t>ASQ Refresher</t>
  </si>
  <si>
    <t>Infant/Child Mental Health</t>
  </si>
  <si>
    <t>Partner Spotlight</t>
  </si>
  <si>
    <t>Your Money Your Goals</t>
  </si>
  <si>
    <t>Race &amp; Young Children</t>
  </si>
  <si>
    <t>Quality Case Notes</t>
  </si>
  <si>
    <t xml:space="preserve">FDS's </t>
  </si>
  <si>
    <t>Human Services 101 (twice per year) - REQUIRED</t>
  </si>
  <si>
    <t>Onboarding - REQUIRED FOR NEW STAFF</t>
  </si>
  <si>
    <t>Hello Baby Support Network (frequency TBD) - REQUIRED ONE STAFF PER CENTER</t>
  </si>
  <si>
    <t>CQI Meetings (quarterly) - REQUIRED FOR SITE DIRECTORS</t>
  </si>
  <si>
    <t>Round Table &amp; Site Directors' Meeting (Quarterly, second Friday) - REQUIRED FOR SD's</t>
  </si>
  <si>
    <t>Shifting the Lens: Trauma Informed Care</t>
  </si>
  <si>
    <t>Mental Health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</si>
</sst>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s>
  <fills count="2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s>
  <borders count="13">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bottom style="medium">
        <color theme="0" tint="-0.14996795556505021"/>
      </bottom>
      <diagonal/>
    </border>
    <border>
      <left/>
      <right/>
      <top style="medium">
        <color theme="0" tint="-0.14996795556505021"/>
      </top>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14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0" fontId="9" fillId="3" borderId="2" xfId="12" applyFill="1" applyAlignment="1">
      <alignment horizontal="left" vertical="center" wrapText="1" indent="2"/>
    </xf>
    <xf numFmtId="0" fontId="9" fillId="14" borderId="2" xfId="11" applyFill="1">
      <alignment horizontal="center" vertical="center"/>
    </xf>
    <xf numFmtId="9" fontId="5" fillId="14" borderId="2" xfId="2" applyFont="1" applyFill="1" applyBorder="1" applyAlignment="1">
      <alignment horizontal="center" vertical="center"/>
    </xf>
    <xf numFmtId="164" fontId="9" fillId="14" borderId="2" xfId="10" applyFill="1">
      <alignment horizontal="center" vertical="center"/>
    </xf>
    <xf numFmtId="0" fontId="9" fillId="15" borderId="2" xfId="12" applyFill="1">
      <alignment horizontal="left" vertical="center" indent="2"/>
    </xf>
    <xf numFmtId="0" fontId="9" fillId="15" borderId="2" xfId="11" applyFill="1">
      <alignment horizontal="center" vertical="center"/>
    </xf>
    <xf numFmtId="9" fontId="5" fillId="15" borderId="2" xfId="2" applyFont="1" applyFill="1" applyBorder="1" applyAlignment="1">
      <alignment horizontal="center" vertical="center"/>
    </xf>
    <xf numFmtId="164" fontId="9" fillId="15" borderId="2" xfId="10" applyFill="1">
      <alignment horizontal="center" vertical="center"/>
    </xf>
    <xf numFmtId="0" fontId="6" fillId="14" borderId="2" xfId="0" applyFont="1" applyFill="1" applyBorder="1" applyAlignment="1">
      <alignment horizontal="left" vertical="center" indent="1"/>
    </xf>
    <xf numFmtId="0" fontId="9" fillId="10" borderId="2" xfId="11" applyFill="1" applyAlignment="1">
      <alignment horizontal="center" vertical="center" wrapText="1"/>
    </xf>
    <xf numFmtId="0" fontId="6" fillId="16" borderId="2" xfId="0" applyFont="1" applyFill="1" applyBorder="1" applyAlignment="1">
      <alignment horizontal="left" vertical="center" indent="1"/>
    </xf>
    <xf numFmtId="0" fontId="9" fillId="16" borderId="2" xfId="11" applyFill="1">
      <alignment horizontal="center" vertical="center"/>
    </xf>
    <xf numFmtId="9" fontId="5" fillId="16" borderId="2" xfId="2" applyFont="1" applyFill="1" applyBorder="1" applyAlignment="1">
      <alignment horizontal="center" vertical="center"/>
    </xf>
    <xf numFmtId="164" fontId="0" fillId="16" borderId="2" xfId="0" applyNumberFormat="1" applyFill="1" applyBorder="1" applyAlignment="1">
      <alignment horizontal="center" vertical="center"/>
    </xf>
    <xf numFmtId="164" fontId="5" fillId="16" borderId="2" xfId="0" applyNumberFormat="1" applyFont="1" applyFill="1" applyBorder="1" applyAlignment="1">
      <alignment horizontal="center" vertical="center"/>
    </xf>
    <xf numFmtId="0" fontId="9" fillId="17" borderId="2" xfId="12" applyFill="1" applyAlignment="1">
      <alignment horizontal="left" vertical="center" wrapText="1" indent="2"/>
    </xf>
    <xf numFmtId="9" fontId="5" fillId="17" borderId="2" xfId="2" applyFont="1" applyFill="1" applyBorder="1" applyAlignment="1">
      <alignment horizontal="center" vertical="center"/>
    </xf>
    <xf numFmtId="164" fontId="9" fillId="17" borderId="2" xfId="10" applyFill="1">
      <alignment horizontal="center" vertical="center"/>
    </xf>
    <xf numFmtId="0" fontId="9" fillId="17" borderId="2" xfId="12" applyFill="1">
      <alignment horizontal="left" vertical="center" indent="2"/>
    </xf>
    <xf numFmtId="0" fontId="22" fillId="0" borderId="9" xfId="0" applyFont="1" applyBorder="1" applyAlignment="1">
      <alignment vertical="center"/>
    </xf>
    <xf numFmtId="0" fontId="9" fillId="17" borderId="2" xfId="11" applyFill="1" applyAlignment="1">
      <alignment horizontal="center" vertical="center" wrapText="1"/>
    </xf>
    <xf numFmtId="0" fontId="6" fillId="18" borderId="2" xfId="0" applyFont="1" applyFill="1" applyBorder="1" applyAlignment="1">
      <alignment horizontal="left" vertical="center" indent="1"/>
    </xf>
    <xf numFmtId="0" fontId="9" fillId="18" borderId="2" xfId="11" applyFill="1">
      <alignment horizontal="center" vertical="center"/>
    </xf>
    <xf numFmtId="9" fontId="5" fillId="18" borderId="2" xfId="2" applyFont="1" applyFill="1" applyBorder="1" applyAlignment="1">
      <alignment horizontal="center" vertical="center"/>
    </xf>
    <xf numFmtId="164" fontId="0" fillId="18" borderId="2" xfId="0" applyNumberFormat="1" applyFill="1" applyBorder="1" applyAlignment="1">
      <alignment horizontal="center" vertical="center"/>
    </xf>
    <xf numFmtId="164" fontId="5" fillId="18" borderId="2" xfId="0" applyNumberFormat="1" applyFont="1" applyFill="1" applyBorder="1" applyAlignment="1">
      <alignment horizontal="center" vertical="center"/>
    </xf>
    <xf numFmtId="0" fontId="9" fillId="19" borderId="2" xfId="12" applyFill="1">
      <alignment horizontal="left" vertical="center" indent="2"/>
    </xf>
    <xf numFmtId="0" fontId="9" fillId="19" borderId="2" xfId="11" applyFill="1">
      <alignment horizontal="center" vertical="center"/>
    </xf>
    <xf numFmtId="9" fontId="5" fillId="19" borderId="2" xfId="2" applyFont="1" applyFill="1" applyBorder="1" applyAlignment="1">
      <alignment horizontal="center" vertical="center"/>
    </xf>
    <xf numFmtId="164" fontId="9" fillId="19" borderId="2" xfId="10" applyFill="1">
      <alignment horizontal="center" vertical="center"/>
    </xf>
    <xf numFmtId="0" fontId="9" fillId="4" borderId="2" xfId="12" applyFill="1" applyAlignment="1">
      <alignment horizontal="right" vertical="center" wrapText="1"/>
    </xf>
    <xf numFmtId="0" fontId="6" fillId="20" borderId="2" xfId="0" applyFont="1" applyFill="1" applyBorder="1" applyAlignment="1">
      <alignment horizontal="left" vertical="center" indent="1"/>
    </xf>
    <xf numFmtId="0" fontId="9" fillId="20" borderId="2" xfId="11" applyFill="1">
      <alignment horizontal="center" vertical="center"/>
    </xf>
    <xf numFmtId="9" fontId="5" fillId="20" borderId="2" xfId="2" applyFont="1" applyFill="1" applyBorder="1" applyAlignment="1">
      <alignment horizontal="center" vertical="center"/>
    </xf>
    <xf numFmtId="164" fontId="0" fillId="20" borderId="2" xfId="0" applyNumberFormat="1" applyFill="1" applyBorder="1" applyAlignment="1">
      <alignment horizontal="center" vertical="center"/>
    </xf>
    <xf numFmtId="164" fontId="5" fillId="20" borderId="2" xfId="0" applyNumberFormat="1" applyFont="1" applyFill="1" applyBorder="1" applyAlignment="1">
      <alignment horizontal="center" vertical="center"/>
    </xf>
    <xf numFmtId="9" fontId="5" fillId="7" borderId="2" xfId="2" applyFont="1" applyFill="1" applyBorder="1" applyAlignment="1">
      <alignment horizontal="center" vertical="center"/>
    </xf>
    <xf numFmtId="0" fontId="9" fillId="7" borderId="11" xfId="11" applyFill="1" applyBorder="1">
      <alignment horizontal="center" vertical="center"/>
    </xf>
    <xf numFmtId="164" fontId="9" fillId="7" borderId="12" xfId="10" applyFill="1" applyBorder="1">
      <alignment horizontal="center" vertical="center"/>
    </xf>
    <xf numFmtId="164" fontId="9" fillId="7" borderId="11" xfId="10" applyFill="1" applyBorder="1">
      <alignment horizontal="center" vertical="center"/>
    </xf>
    <xf numFmtId="0" fontId="9" fillId="7" borderId="11" xfId="12" applyFill="1" applyBorder="1" applyAlignment="1">
      <alignment horizontal="center" vertical="center" wrapText="1"/>
    </xf>
    <xf numFmtId="0" fontId="0" fillId="7" borderId="11" xfId="12" applyFont="1" applyFill="1" applyBorder="1" applyAlignment="1">
      <alignment horizontal="center" wrapText="1"/>
    </xf>
    <xf numFmtId="0" fontId="0" fillId="7" borderId="11" xfId="11" applyFont="1" applyFill="1" applyBorder="1">
      <alignment horizontal="center" vertical="center"/>
    </xf>
    <xf numFmtId="0" fontId="9" fillId="7" borderId="12" xfId="11" applyFill="1" applyBorder="1">
      <alignment horizontal="center" vertical="center"/>
    </xf>
    <xf numFmtId="9" fontId="5" fillId="7" borderId="12" xfId="2" applyFont="1" applyFill="1" applyBorder="1" applyAlignment="1">
      <alignment horizontal="center" vertical="center"/>
    </xf>
    <xf numFmtId="9" fontId="5" fillId="7" borderId="11" xfId="2" applyFont="1" applyFill="1" applyBorder="1" applyAlignment="1">
      <alignment horizontal="center" vertical="center"/>
    </xf>
    <xf numFmtId="0" fontId="9" fillId="7" borderId="0" xfId="11" applyFill="1" applyBorder="1">
      <alignment horizontal="center" vertical="center"/>
    </xf>
    <xf numFmtId="9" fontId="5" fillId="7" borderId="0" xfId="2" applyFont="1" applyFill="1" applyBorder="1" applyAlignment="1">
      <alignment horizontal="center" vertical="center"/>
    </xf>
    <xf numFmtId="164" fontId="9" fillId="7" borderId="0" xfId="10" applyFill="1" applyBorder="1">
      <alignment horizontal="center" vertical="center"/>
    </xf>
    <xf numFmtId="0" fontId="9" fillId="7" borderId="12" xfId="12" applyFill="1" applyBorder="1" applyAlignment="1">
      <alignment horizontal="center" vertical="center" wrapText="1"/>
    </xf>
    <xf numFmtId="0" fontId="0" fillId="7" borderId="11" xfId="12" applyFont="1" applyFill="1" applyBorder="1" applyAlignment="1">
      <alignment horizontal="center" vertical="center" wrapText="1"/>
    </xf>
    <xf numFmtId="0" fontId="9" fillId="4" borderId="2" xfId="12" applyFill="1" applyAlignment="1">
      <alignment horizontal="center" vertical="center" wrapText="1"/>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3" xfId="9">
      <alignment horizontal="center" vertical="center"/>
    </xf>
    <xf numFmtId="0" fontId="9" fillId="0" borderId="0" xfId="8">
      <alignment horizontal="right" indent="1"/>
    </xf>
    <xf numFmtId="0" fontId="9" fillId="0" borderId="7" xfId="8" applyBorder="1">
      <alignment horizontal="right" inden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7"/>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1143717</xdr:colOff>
      <xdr:row>2</xdr:row>
      <xdr:rowOff>47626</xdr:rowOff>
    </xdr:to>
    <xdr:pic>
      <xdr:nvPicPr>
        <xdr:cNvPr id="2" name="Picture 1">
          <a:extLst>
            <a:ext uri="{FF2B5EF4-FFF2-40B4-BE49-F238E27FC236}">
              <a16:creationId xmlns:a16="http://schemas.microsoft.com/office/drawing/2014/main" id="{ACE8CF9E-74D9-D284-CC98-1CE1DE94DB9C}"/>
            </a:ext>
          </a:extLst>
        </xdr:cNvPr>
        <xdr:cNvPicPr>
          <a:picLocks noChangeAspect="1"/>
        </xdr:cNvPicPr>
      </xdr:nvPicPr>
      <xdr:blipFill>
        <a:blip xmlns:r="http://schemas.openxmlformats.org/officeDocument/2006/relationships" r:embed="rId1"/>
        <a:stretch>
          <a:fillRect/>
        </a:stretch>
      </xdr:blipFill>
      <xdr:spPr>
        <a:xfrm>
          <a:off x="190500" y="381001"/>
          <a:ext cx="1143717"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57"/>
  <sheetViews>
    <sheetView showGridLines="0" tabSelected="1" showRuler="0" zoomScaleNormal="100" zoomScalePageLayoutView="70" workbookViewId="0">
      <pane ySplit="6" topLeftCell="A8" activePane="bottomLeft" state="frozen"/>
      <selection pane="bottomLeft" activeCell="BM18" sqref="BM18"/>
    </sheetView>
  </sheetViews>
  <sheetFormatPr defaultRowHeight="30" customHeight="1" x14ac:dyDescent="0.45"/>
  <cols>
    <col min="1" max="1" width="2.6640625" style="57" customWidth="1"/>
    <col min="2" max="2" width="22.265625" customWidth="1"/>
    <col min="3" max="3" width="30.6640625" customWidth="1"/>
    <col min="4" max="4" width="10.6640625" hidden="1" customWidth="1"/>
    <col min="5" max="5" width="10.46484375" style="5" customWidth="1"/>
    <col min="6" max="6" width="10.46484375" customWidth="1"/>
    <col min="7" max="7" width="2.6640625" customWidth="1"/>
    <col min="8" max="8" width="6.1328125" hidden="1" customWidth="1"/>
    <col min="9" max="64" width="2.53125" customWidth="1"/>
    <col min="69" max="70" width="10.33203125"/>
  </cols>
  <sheetData>
    <row r="1" spans="1:64" ht="30" customHeight="1" x14ac:dyDescent="0.85">
      <c r="A1" s="58" t="s">
        <v>30</v>
      </c>
      <c r="B1" s="61" t="s">
        <v>75</v>
      </c>
      <c r="C1" s="1"/>
      <c r="D1" s="2"/>
      <c r="E1" s="4"/>
      <c r="F1" s="46"/>
      <c r="H1" s="2"/>
      <c r="I1" s="80"/>
    </row>
    <row r="2" spans="1:64" ht="80.25" customHeight="1" x14ac:dyDescent="0.55000000000000004">
      <c r="A2" s="57" t="s">
        <v>27</v>
      </c>
      <c r="B2" s="62"/>
      <c r="I2" s="81"/>
    </row>
    <row r="3" spans="1:64" ht="30" customHeight="1" x14ac:dyDescent="0.45">
      <c r="A3" s="57" t="s">
        <v>37</v>
      </c>
      <c r="B3" s="63"/>
      <c r="C3" s="139" t="s">
        <v>4</v>
      </c>
      <c r="D3" s="140"/>
      <c r="E3" s="138">
        <v>44805</v>
      </c>
      <c r="F3" s="138"/>
    </row>
    <row r="4" spans="1:64" ht="30" customHeight="1" x14ac:dyDescent="0.45">
      <c r="A4" s="58" t="s">
        <v>31</v>
      </c>
      <c r="C4" s="139" t="s">
        <v>11</v>
      </c>
      <c r="D4" s="140"/>
      <c r="E4" s="7">
        <v>1</v>
      </c>
      <c r="I4" s="135">
        <f>I5</f>
        <v>44802</v>
      </c>
      <c r="J4" s="136"/>
      <c r="K4" s="136"/>
      <c r="L4" s="136"/>
      <c r="M4" s="136"/>
      <c r="N4" s="136"/>
      <c r="O4" s="137"/>
      <c r="P4" s="135">
        <f>P5</f>
        <v>44809</v>
      </c>
      <c r="Q4" s="136"/>
      <c r="R4" s="136"/>
      <c r="S4" s="136"/>
      <c r="T4" s="136"/>
      <c r="U4" s="136"/>
      <c r="V4" s="137"/>
      <c r="W4" s="135">
        <f>W5</f>
        <v>44816</v>
      </c>
      <c r="X4" s="136"/>
      <c r="Y4" s="136"/>
      <c r="Z4" s="136"/>
      <c r="AA4" s="136"/>
      <c r="AB4" s="136"/>
      <c r="AC4" s="137"/>
      <c r="AD4" s="135">
        <f>AD5</f>
        <v>44823</v>
      </c>
      <c r="AE4" s="136"/>
      <c r="AF4" s="136"/>
      <c r="AG4" s="136"/>
      <c r="AH4" s="136"/>
      <c r="AI4" s="136"/>
      <c r="AJ4" s="137"/>
      <c r="AK4" s="135">
        <f>AK5</f>
        <v>44830</v>
      </c>
      <c r="AL4" s="136"/>
      <c r="AM4" s="136"/>
      <c r="AN4" s="136"/>
      <c r="AO4" s="136"/>
      <c r="AP4" s="136"/>
      <c r="AQ4" s="137"/>
      <c r="AR4" s="135">
        <f>AR5</f>
        <v>44837</v>
      </c>
      <c r="AS4" s="136"/>
      <c r="AT4" s="136"/>
      <c r="AU4" s="136"/>
      <c r="AV4" s="136"/>
      <c r="AW4" s="136"/>
      <c r="AX4" s="137"/>
      <c r="AY4" s="135">
        <f>AY5</f>
        <v>44844</v>
      </c>
      <c r="AZ4" s="136"/>
      <c r="BA4" s="136"/>
      <c r="BB4" s="136"/>
      <c r="BC4" s="136"/>
      <c r="BD4" s="136"/>
      <c r="BE4" s="137"/>
      <c r="BF4" s="135">
        <f>BF5</f>
        <v>44851</v>
      </c>
      <c r="BG4" s="136"/>
      <c r="BH4" s="136"/>
      <c r="BI4" s="136"/>
      <c r="BJ4" s="136"/>
      <c r="BK4" s="136"/>
      <c r="BL4" s="137"/>
    </row>
    <row r="5" spans="1:64" ht="15" customHeight="1" x14ac:dyDescent="0.45">
      <c r="A5" s="58" t="s">
        <v>32</v>
      </c>
      <c r="B5" s="79"/>
      <c r="C5" s="79"/>
      <c r="D5" s="79"/>
      <c r="E5" s="79"/>
      <c r="F5" s="79"/>
      <c r="G5" s="79"/>
      <c r="I5" s="11">
        <f>Project_Start-WEEKDAY(Project_Start,1)+2+7*(Display_Week-1)</f>
        <v>44802</v>
      </c>
      <c r="J5" s="10">
        <f>I5+1</f>
        <v>44803</v>
      </c>
      <c r="K5" s="10">
        <f t="shared" ref="K5:AX5" si="0">J5+1</f>
        <v>44804</v>
      </c>
      <c r="L5" s="10">
        <f t="shared" si="0"/>
        <v>44805</v>
      </c>
      <c r="M5" s="10">
        <f t="shared" si="0"/>
        <v>44806</v>
      </c>
      <c r="N5" s="10">
        <f t="shared" si="0"/>
        <v>44807</v>
      </c>
      <c r="O5" s="12">
        <f t="shared" si="0"/>
        <v>44808</v>
      </c>
      <c r="P5" s="11">
        <f>O5+1</f>
        <v>44809</v>
      </c>
      <c r="Q5" s="10">
        <f>P5+1</f>
        <v>44810</v>
      </c>
      <c r="R5" s="10">
        <f t="shared" si="0"/>
        <v>44811</v>
      </c>
      <c r="S5" s="10">
        <f t="shared" si="0"/>
        <v>44812</v>
      </c>
      <c r="T5" s="10">
        <f t="shared" si="0"/>
        <v>44813</v>
      </c>
      <c r="U5" s="10">
        <f t="shared" si="0"/>
        <v>44814</v>
      </c>
      <c r="V5" s="12">
        <f t="shared" si="0"/>
        <v>44815</v>
      </c>
      <c r="W5" s="11">
        <f>V5+1</f>
        <v>44816</v>
      </c>
      <c r="X5" s="10">
        <f>W5+1</f>
        <v>44817</v>
      </c>
      <c r="Y5" s="10">
        <f t="shared" si="0"/>
        <v>44818</v>
      </c>
      <c r="Z5" s="10">
        <f t="shared" si="0"/>
        <v>44819</v>
      </c>
      <c r="AA5" s="10">
        <f t="shared" si="0"/>
        <v>44820</v>
      </c>
      <c r="AB5" s="10">
        <f t="shared" si="0"/>
        <v>44821</v>
      </c>
      <c r="AC5" s="12">
        <f t="shared" si="0"/>
        <v>44822</v>
      </c>
      <c r="AD5" s="11">
        <f>AC5+1</f>
        <v>44823</v>
      </c>
      <c r="AE5" s="10">
        <f>AD5+1</f>
        <v>44824</v>
      </c>
      <c r="AF5" s="10">
        <f t="shared" si="0"/>
        <v>44825</v>
      </c>
      <c r="AG5" s="10">
        <f t="shared" si="0"/>
        <v>44826</v>
      </c>
      <c r="AH5" s="10">
        <f t="shared" si="0"/>
        <v>44827</v>
      </c>
      <c r="AI5" s="10">
        <f t="shared" si="0"/>
        <v>44828</v>
      </c>
      <c r="AJ5" s="12">
        <f t="shared" si="0"/>
        <v>44829</v>
      </c>
      <c r="AK5" s="11">
        <f>AJ5+1</f>
        <v>44830</v>
      </c>
      <c r="AL5" s="10">
        <f>AK5+1</f>
        <v>44831</v>
      </c>
      <c r="AM5" s="10">
        <f t="shared" si="0"/>
        <v>44832</v>
      </c>
      <c r="AN5" s="10">
        <f t="shared" si="0"/>
        <v>44833</v>
      </c>
      <c r="AO5" s="10">
        <f t="shared" si="0"/>
        <v>44834</v>
      </c>
      <c r="AP5" s="10">
        <f t="shared" si="0"/>
        <v>44835</v>
      </c>
      <c r="AQ5" s="12">
        <f t="shared" si="0"/>
        <v>44836</v>
      </c>
      <c r="AR5" s="11">
        <f>AQ5+1</f>
        <v>44837</v>
      </c>
      <c r="AS5" s="10">
        <f>AR5+1</f>
        <v>44838</v>
      </c>
      <c r="AT5" s="10">
        <f t="shared" si="0"/>
        <v>44839</v>
      </c>
      <c r="AU5" s="10">
        <f t="shared" si="0"/>
        <v>44840</v>
      </c>
      <c r="AV5" s="10">
        <f t="shared" si="0"/>
        <v>44841</v>
      </c>
      <c r="AW5" s="10">
        <f t="shared" si="0"/>
        <v>44842</v>
      </c>
      <c r="AX5" s="12">
        <f t="shared" si="0"/>
        <v>44843</v>
      </c>
      <c r="AY5" s="11">
        <f>AX5+1</f>
        <v>44844</v>
      </c>
      <c r="AZ5" s="10">
        <f>AY5+1</f>
        <v>44845</v>
      </c>
      <c r="BA5" s="10">
        <f t="shared" ref="BA5:BE5" si="1">AZ5+1</f>
        <v>44846</v>
      </c>
      <c r="BB5" s="10">
        <f t="shared" si="1"/>
        <v>44847</v>
      </c>
      <c r="BC5" s="10">
        <f t="shared" si="1"/>
        <v>44848</v>
      </c>
      <c r="BD5" s="10">
        <f t="shared" si="1"/>
        <v>44849</v>
      </c>
      <c r="BE5" s="12">
        <f t="shared" si="1"/>
        <v>44850</v>
      </c>
      <c r="BF5" s="11">
        <f>BE5+1</f>
        <v>44851</v>
      </c>
      <c r="BG5" s="10">
        <f>BF5+1</f>
        <v>44852</v>
      </c>
      <c r="BH5" s="10">
        <f t="shared" ref="BH5:BL5" si="2">BG5+1</f>
        <v>44853</v>
      </c>
      <c r="BI5" s="10">
        <f t="shared" si="2"/>
        <v>44854</v>
      </c>
      <c r="BJ5" s="10">
        <f t="shared" si="2"/>
        <v>44855</v>
      </c>
      <c r="BK5" s="10">
        <f t="shared" si="2"/>
        <v>44856</v>
      </c>
      <c r="BL5" s="12">
        <f t="shared" si="2"/>
        <v>44857</v>
      </c>
    </row>
    <row r="6" spans="1:64" ht="30" customHeight="1" thickBot="1" x14ac:dyDescent="0.5">
      <c r="A6" s="58" t="s">
        <v>33</v>
      </c>
      <c r="B6" s="8" t="s">
        <v>12</v>
      </c>
      <c r="C6" s="9" t="s">
        <v>6</v>
      </c>
      <c r="D6" s="9" t="s">
        <v>5</v>
      </c>
      <c r="E6" s="9" t="s">
        <v>8</v>
      </c>
      <c r="F6" s="9" t="s">
        <v>9</v>
      </c>
      <c r="G6" s="9"/>
      <c r="H6" s="9" t="s">
        <v>10</v>
      </c>
      <c r="I6" s="13" t="str">
        <f t="shared" ref="I6" si="3">LEFT(TEXT(I5,"ddd"),1)</f>
        <v>M</v>
      </c>
      <c r="J6" s="13" t="str">
        <f t="shared" ref="J6:AR6" si="4">LEFT(TEXT(J5,"ddd"),1)</f>
        <v>T</v>
      </c>
      <c r="K6" s="13" t="str">
        <f t="shared" si="4"/>
        <v>W</v>
      </c>
      <c r="L6" s="13" t="str">
        <f t="shared" si="4"/>
        <v>T</v>
      </c>
      <c r="M6" s="13" t="str">
        <f t="shared" si="4"/>
        <v>F</v>
      </c>
      <c r="N6" s="13" t="str">
        <f t="shared" si="4"/>
        <v>S</v>
      </c>
      <c r="O6" s="13" t="str">
        <f t="shared" si="4"/>
        <v>S</v>
      </c>
      <c r="P6" s="13" t="str">
        <f t="shared" si="4"/>
        <v>M</v>
      </c>
      <c r="Q6" s="13" t="str">
        <f t="shared" si="4"/>
        <v>T</v>
      </c>
      <c r="R6" s="13" t="str">
        <f t="shared" si="4"/>
        <v>W</v>
      </c>
      <c r="S6" s="13" t="str">
        <f t="shared" si="4"/>
        <v>T</v>
      </c>
      <c r="T6" s="13" t="str">
        <f t="shared" si="4"/>
        <v>F</v>
      </c>
      <c r="U6" s="13" t="str">
        <f t="shared" si="4"/>
        <v>S</v>
      </c>
      <c r="V6" s="13" t="str">
        <f t="shared" si="4"/>
        <v>S</v>
      </c>
      <c r="W6" s="13" t="str">
        <f t="shared" si="4"/>
        <v>M</v>
      </c>
      <c r="X6" s="13" t="str">
        <f t="shared" si="4"/>
        <v>T</v>
      </c>
      <c r="Y6" s="13" t="str">
        <f t="shared" si="4"/>
        <v>W</v>
      </c>
      <c r="Z6" s="13" t="str">
        <f t="shared" si="4"/>
        <v>T</v>
      </c>
      <c r="AA6" s="13" t="str">
        <f t="shared" si="4"/>
        <v>F</v>
      </c>
      <c r="AB6" s="13" t="str">
        <f t="shared" si="4"/>
        <v>S</v>
      </c>
      <c r="AC6" s="13" t="str">
        <f t="shared" si="4"/>
        <v>S</v>
      </c>
      <c r="AD6" s="13" t="str">
        <f t="shared" si="4"/>
        <v>M</v>
      </c>
      <c r="AE6" s="13" t="str">
        <f t="shared" si="4"/>
        <v>T</v>
      </c>
      <c r="AF6" s="13" t="str">
        <f t="shared" si="4"/>
        <v>W</v>
      </c>
      <c r="AG6" s="13" t="str">
        <f t="shared" si="4"/>
        <v>T</v>
      </c>
      <c r="AH6" s="13" t="str">
        <f t="shared" si="4"/>
        <v>F</v>
      </c>
      <c r="AI6" s="13" t="str">
        <f t="shared" si="4"/>
        <v>S</v>
      </c>
      <c r="AJ6" s="13" t="str">
        <f t="shared" si="4"/>
        <v>S</v>
      </c>
      <c r="AK6" s="13" t="str">
        <f t="shared" si="4"/>
        <v>M</v>
      </c>
      <c r="AL6" s="13" t="str">
        <f t="shared" si="4"/>
        <v>T</v>
      </c>
      <c r="AM6" s="13" t="str">
        <f t="shared" si="4"/>
        <v>W</v>
      </c>
      <c r="AN6" s="13" t="str">
        <f t="shared" si="4"/>
        <v>T</v>
      </c>
      <c r="AO6" s="13" t="str">
        <f t="shared" si="4"/>
        <v>F</v>
      </c>
      <c r="AP6" s="13" t="str">
        <f t="shared" si="4"/>
        <v>S</v>
      </c>
      <c r="AQ6" s="13" t="str">
        <f t="shared" si="4"/>
        <v>S</v>
      </c>
      <c r="AR6" s="13" t="str">
        <f t="shared" si="4"/>
        <v>M</v>
      </c>
      <c r="AS6" s="13" t="str">
        <f t="shared" ref="AS6:BL6" si="5">LEFT(TEXT(AS5,"ddd"),1)</f>
        <v>T</v>
      </c>
      <c r="AT6" s="13" t="str">
        <f t="shared" si="5"/>
        <v>W</v>
      </c>
      <c r="AU6" s="13" t="str">
        <f t="shared" si="5"/>
        <v>T</v>
      </c>
      <c r="AV6" s="13" t="str">
        <f t="shared" si="5"/>
        <v>F</v>
      </c>
      <c r="AW6" s="13" t="str">
        <f t="shared" si="5"/>
        <v>S</v>
      </c>
      <c r="AX6" s="13" t="str">
        <f t="shared" si="5"/>
        <v>S</v>
      </c>
      <c r="AY6" s="13" t="str">
        <f t="shared" si="5"/>
        <v>M</v>
      </c>
      <c r="AZ6" s="13" t="str">
        <f t="shared" si="5"/>
        <v>T</v>
      </c>
      <c r="BA6" s="13" t="str">
        <f t="shared" si="5"/>
        <v>W</v>
      </c>
      <c r="BB6" s="13" t="str">
        <f t="shared" si="5"/>
        <v>T</v>
      </c>
      <c r="BC6" s="13" t="str">
        <f t="shared" si="5"/>
        <v>F</v>
      </c>
      <c r="BD6" s="13" t="str">
        <f t="shared" si="5"/>
        <v>S</v>
      </c>
      <c r="BE6" s="13" t="str">
        <f t="shared" si="5"/>
        <v>S</v>
      </c>
      <c r="BF6" s="13" t="str">
        <f t="shared" si="5"/>
        <v>M</v>
      </c>
      <c r="BG6" s="13" t="str">
        <f t="shared" si="5"/>
        <v>T</v>
      </c>
      <c r="BH6" s="13" t="str">
        <f t="shared" si="5"/>
        <v>W</v>
      </c>
      <c r="BI6" s="13" t="str">
        <f t="shared" si="5"/>
        <v>T</v>
      </c>
      <c r="BJ6" s="13" t="str">
        <f t="shared" si="5"/>
        <v>F</v>
      </c>
      <c r="BK6" s="13" t="str">
        <f t="shared" si="5"/>
        <v>S</v>
      </c>
      <c r="BL6" s="13" t="str">
        <f t="shared" si="5"/>
        <v>S</v>
      </c>
    </row>
    <row r="7" spans="1:64" ht="30" hidden="1" customHeight="1" thickBot="1" x14ac:dyDescent="0.5">
      <c r="A7" s="57" t="s">
        <v>38</v>
      </c>
      <c r="C7" s="60"/>
      <c r="E7"/>
      <c r="H7" t="str">
        <f>IF(OR(ISBLANK(task_start),ISBLANK(task_end)),"",task_end-task_start+1)</f>
        <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s="3" customFormat="1" ht="30" customHeight="1" thickBot="1" x14ac:dyDescent="0.5">
      <c r="A8" s="58" t="s">
        <v>34</v>
      </c>
      <c r="B8" s="17" t="s">
        <v>85</v>
      </c>
      <c r="C8" s="68"/>
      <c r="D8" s="18"/>
      <c r="E8" s="19"/>
      <c r="F8" s="20"/>
      <c r="G8" s="16"/>
      <c r="H8" s="16" t="str">
        <f t="shared" ref="H8:H54" si="6">IF(OR(ISBLANK(task_start),ISBLANK(task_end)),"",task_end-task_start+1)</f>
        <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s="3" customFormat="1" ht="30" customHeight="1" thickBot="1" x14ac:dyDescent="0.5">
      <c r="A9" s="58" t="s">
        <v>39</v>
      </c>
      <c r="B9" s="83" t="s">
        <v>41</v>
      </c>
      <c r="C9" s="69" t="s">
        <v>40</v>
      </c>
      <c r="D9" s="21">
        <v>0.5</v>
      </c>
      <c r="E9" s="64">
        <v>44832</v>
      </c>
      <c r="F9" s="64">
        <f>E9</f>
        <v>44832</v>
      </c>
      <c r="G9" s="16"/>
      <c r="H9" s="16">
        <f t="shared" si="6"/>
        <v>1</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s="3" customFormat="1" ht="30" customHeight="1" thickBot="1" x14ac:dyDescent="0.5">
      <c r="A10" s="58" t="s">
        <v>35</v>
      </c>
      <c r="B10" s="83" t="s">
        <v>43</v>
      </c>
      <c r="C10" s="69" t="s">
        <v>40</v>
      </c>
      <c r="D10" s="21">
        <v>0.6</v>
      </c>
      <c r="E10" s="64">
        <v>45014</v>
      </c>
      <c r="F10" s="64">
        <v>45014</v>
      </c>
      <c r="G10" s="16"/>
      <c r="H10" s="16">
        <f t="shared" si="6"/>
        <v>1</v>
      </c>
      <c r="I10" s="43"/>
      <c r="J10" s="43"/>
      <c r="K10" s="43"/>
      <c r="L10" s="43"/>
      <c r="M10" s="43"/>
      <c r="N10" s="43"/>
      <c r="O10" s="43"/>
      <c r="P10" s="43"/>
      <c r="Q10" s="43"/>
      <c r="R10" s="43"/>
      <c r="S10" s="43"/>
      <c r="T10" s="43"/>
      <c r="U10" s="44"/>
      <c r="V10" s="44"/>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s="3" customFormat="1" ht="30" hidden="1" customHeight="1" thickBot="1" x14ac:dyDescent="0.5">
      <c r="A11" s="57"/>
      <c r="B11" s="75" t="s">
        <v>0</v>
      </c>
      <c r="C11" s="69" t="s">
        <v>40</v>
      </c>
      <c r="D11" s="21">
        <v>0.5</v>
      </c>
      <c r="E11" s="64">
        <f>F10</f>
        <v>45014</v>
      </c>
      <c r="F11" s="64">
        <f>E11</f>
        <v>45014</v>
      </c>
      <c r="G11" s="16"/>
      <c r="H11" s="16">
        <f t="shared" si="6"/>
        <v>1</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s="3" customFormat="1" ht="30" hidden="1" customHeight="1" thickBot="1" x14ac:dyDescent="0.5">
      <c r="A12" s="57"/>
      <c r="B12" s="75" t="s">
        <v>1</v>
      </c>
      <c r="C12" s="69" t="s">
        <v>40</v>
      </c>
      <c r="D12" s="21">
        <v>0.25</v>
      </c>
      <c r="E12" s="64">
        <f>F11</f>
        <v>45014</v>
      </c>
      <c r="F12" s="64">
        <f>E12</f>
        <v>45014</v>
      </c>
      <c r="G12" s="16"/>
      <c r="H12" s="16">
        <f t="shared" si="6"/>
        <v>1</v>
      </c>
      <c r="I12" s="43"/>
      <c r="J12" s="43"/>
      <c r="K12" s="43"/>
      <c r="L12" s="43"/>
      <c r="M12" s="43"/>
      <c r="N12" s="43"/>
      <c r="O12" s="43"/>
      <c r="P12" s="43"/>
      <c r="Q12" s="43"/>
      <c r="R12" s="43"/>
      <c r="S12" s="43"/>
      <c r="T12" s="43"/>
      <c r="U12" s="43"/>
      <c r="V12" s="43"/>
      <c r="W12" s="43"/>
      <c r="X12" s="43"/>
      <c r="Y12" s="44"/>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s="3" customFormat="1" ht="30" hidden="1" customHeight="1" thickBot="1" x14ac:dyDescent="0.5">
      <c r="A13" s="57"/>
      <c r="B13" s="75" t="s">
        <v>2</v>
      </c>
      <c r="C13" s="69"/>
      <c r="D13" s="21"/>
      <c r="E13" s="64">
        <f>E10</f>
        <v>45014</v>
      </c>
      <c r="F13" s="64">
        <f>E13</f>
        <v>45014</v>
      </c>
      <c r="G13" s="16"/>
      <c r="H13" s="16">
        <f t="shared" si="6"/>
        <v>1</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s="3" customFormat="1" ht="30" customHeight="1" thickBot="1" x14ac:dyDescent="0.5">
      <c r="A14" s="58" t="s">
        <v>36</v>
      </c>
      <c r="B14" s="22" t="s">
        <v>86</v>
      </c>
      <c r="C14" s="70"/>
      <c r="D14" s="23"/>
      <c r="E14" s="24"/>
      <c r="F14" s="25"/>
      <c r="G14" s="16"/>
      <c r="H14" s="16" t="str">
        <f t="shared" si="6"/>
        <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s="3" customFormat="1" ht="30" customHeight="1" thickBot="1" x14ac:dyDescent="0.5">
      <c r="A15" s="58"/>
      <c r="B15" s="76" t="s">
        <v>44</v>
      </c>
      <c r="C15" s="71" t="s">
        <v>42</v>
      </c>
      <c r="D15" s="26">
        <v>0.5</v>
      </c>
      <c r="E15" s="65">
        <f>E3</f>
        <v>44805</v>
      </c>
      <c r="F15" s="65">
        <f>E3+365</f>
        <v>45170</v>
      </c>
      <c r="G15" s="16"/>
      <c r="H15" s="16">
        <f t="shared" si="6"/>
        <v>366</v>
      </c>
      <c r="I15" s="43"/>
      <c r="J15" s="43"/>
      <c r="K15" s="43"/>
      <c r="L15" s="43"/>
      <c r="M15" s="43"/>
      <c r="N15" s="43"/>
      <c r="O15" s="43"/>
      <c r="P15" s="43"/>
      <c r="Q15" s="43"/>
      <c r="R15" s="43"/>
      <c r="S15" s="43"/>
      <c r="T15" s="43"/>
      <c r="U15" s="43"/>
      <c r="V15" s="43"/>
      <c r="W15" s="43"/>
      <c r="X15" s="43"/>
      <c r="Y15" s="43"/>
      <c r="Z15" s="43"/>
      <c r="AA15" s="43"/>
      <c r="AB15" s="102" t="s">
        <v>52</v>
      </c>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s="3" customFormat="1" ht="30" customHeight="1" thickBot="1" x14ac:dyDescent="0.5">
      <c r="A16" s="57"/>
      <c r="B16" s="76" t="s">
        <v>73</v>
      </c>
      <c r="C16" s="71" t="s">
        <v>42</v>
      </c>
      <c r="D16" s="26">
        <v>0.5</v>
      </c>
      <c r="E16" s="65">
        <v>44839</v>
      </c>
      <c r="F16" s="65">
        <f>E16</f>
        <v>44839</v>
      </c>
      <c r="G16" s="16"/>
      <c r="H16" s="16">
        <f t="shared" si="6"/>
        <v>1</v>
      </c>
      <c r="I16" s="43"/>
      <c r="J16" s="43"/>
      <c r="K16" s="43"/>
      <c r="L16" s="43"/>
      <c r="M16" s="43"/>
      <c r="N16" s="43"/>
      <c r="O16" s="43"/>
      <c r="P16" s="43"/>
      <c r="Q16" s="43"/>
      <c r="R16" s="43"/>
      <c r="S16" s="43"/>
      <c r="T16" s="43"/>
      <c r="U16" s="44"/>
      <c r="V16" s="44"/>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s="3" customFormat="1" ht="30" customHeight="1" thickBot="1" x14ac:dyDescent="0.5">
      <c r="A17" s="57"/>
      <c r="B17" s="113" t="s">
        <v>69</v>
      </c>
      <c r="C17" s="71" t="s">
        <v>42</v>
      </c>
      <c r="D17" s="26"/>
      <c r="E17" s="65">
        <v>44846</v>
      </c>
      <c r="F17" s="65">
        <v>44846</v>
      </c>
      <c r="G17" s="16"/>
      <c r="H17" s="16">
        <f t="shared" si="6"/>
        <v>1</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s="3" customFormat="1" ht="30" customHeight="1" thickBot="1" x14ac:dyDescent="0.5">
      <c r="A18" s="57"/>
      <c r="B18" s="134" t="s">
        <v>90</v>
      </c>
      <c r="C18" s="71" t="s">
        <v>42</v>
      </c>
      <c r="D18" s="26"/>
      <c r="E18" s="65">
        <v>44869</v>
      </c>
      <c r="F18" s="65">
        <v>44869</v>
      </c>
      <c r="G18" s="16"/>
      <c r="H18" s="16"/>
      <c r="I18" s="43"/>
      <c r="J18" s="43"/>
      <c r="K18" s="43"/>
      <c r="L18" s="43"/>
      <c r="M18" s="43"/>
      <c r="N18" s="43"/>
      <c r="O18" s="43"/>
      <c r="P18" s="43"/>
      <c r="Q18" s="43"/>
      <c r="R18" s="43"/>
      <c r="S18" s="43"/>
      <c r="T18" s="43"/>
      <c r="U18" s="44"/>
      <c r="V18" s="44"/>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s="3" customFormat="1" ht="30" customHeight="1" thickBot="1" x14ac:dyDescent="0.5">
      <c r="A19" s="57"/>
      <c r="B19" s="76" t="s">
        <v>91</v>
      </c>
      <c r="C19" s="71" t="s">
        <v>42</v>
      </c>
      <c r="D19" s="26"/>
      <c r="E19" s="65">
        <v>44883</v>
      </c>
      <c r="F19" s="65">
        <v>44883</v>
      </c>
      <c r="G19" s="16"/>
      <c r="H19" s="16"/>
      <c r="I19" s="43"/>
      <c r="J19" s="43"/>
      <c r="K19" s="43"/>
      <c r="L19" s="43"/>
      <c r="M19" s="43"/>
      <c r="N19" s="43"/>
      <c r="O19" s="43"/>
      <c r="P19" s="43"/>
      <c r="Q19" s="43"/>
      <c r="R19" s="43"/>
      <c r="S19" s="43"/>
      <c r="T19" s="43"/>
      <c r="U19" s="44"/>
      <c r="V19" s="44"/>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s="3" customFormat="1" ht="30" hidden="1" customHeight="1" thickBot="1" x14ac:dyDescent="0.5">
      <c r="A20" s="57"/>
      <c r="B20" s="76" t="s">
        <v>1</v>
      </c>
      <c r="C20" s="71"/>
      <c r="D20" s="26"/>
      <c r="E20" s="65"/>
      <c r="F20" s="65"/>
      <c r="G20" s="16"/>
      <c r="H20" s="16" t="str">
        <f t="shared" si="6"/>
        <v/>
      </c>
      <c r="I20" s="43"/>
      <c r="J20" s="43"/>
      <c r="K20" s="43"/>
      <c r="L20" s="43"/>
      <c r="M20" s="43"/>
      <c r="N20" s="43"/>
      <c r="O20" s="43"/>
      <c r="P20" s="43"/>
      <c r="Q20" s="43"/>
      <c r="R20" s="43"/>
      <c r="S20" s="43"/>
      <c r="T20" s="43"/>
      <c r="U20" s="43"/>
      <c r="V20" s="43"/>
      <c r="W20" s="43"/>
      <c r="X20" s="43"/>
      <c r="Y20" s="44"/>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s="3" customFormat="1" ht="30" hidden="1" customHeight="1" thickBot="1" x14ac:dyDescent="0.5">
      <c r="A21" s="57"/>
      <c r="B21" s="76" t="s">
        <v>2</v>
      </c>
      <c r="C21" s="71"/>
      <c r="D21" s="26"/>
      <c r="E21" s="65"/>
      <c r="F21" s="65"/>
      <c r="G21" s="16"/>
      <c r="H21" s="16" t="str">
        <f t="shared" si="6"/>
        <v/>
      </c>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s="3" customFormat="1" ht="30" customHeight="1" thickBot="1" x14ac:dyDescent="0.5">
      <c r="A22" s="57" t="s">
        <v>28</v>
      </c>
      <c r="B22" s="27" t="s">
        <v>54</v>
      </c>
      <c r="C22" s="72"/>
      <c r="D22" s="28"/>
      <c r="E22" s="29"/>
      <c r="F22" s="30"/>
      <c r="G22" s="16"/>
      <c r="H22" s="16" t="str">
        <f t="shared" si="6"/>
        <v/>
      </c>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s="3" customFormat="1" ht="30" customHeight="1" thickBot="1" x14ac:dyDescent="0.5">
      <c r="A23" s="57"/>
      <c r="B23" s="77" t="s">
        <v>45</v>
      </c>
      <c r="C23" s="73" t="s">
        <v>65</v>
      </c>
      <c r="D23" s="31"/>
      <c r="E23" s="66">
        <v>44810</v>
      </c>
      <c r="F23" s="66">
        <f>E23+10</f>
        <v>44820</v>
      </c>
      <c r="G23" s="16"/>
      <c r="H23" s="16">
        <f t="shared" si="6"/>
        <v>11</v>
      </c>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s="3" customFormat="1" ht="30" customHeight="1" thickBot="1" x14ac:dyDescent="0.5">
      <c r="A24" s="57"/>
      <c r="B24" s="77" t="s">
        <v>46</v>
      </c>
      <c r="C24" s="73" t="s">
        <v>65</v>
      </c>
      <c r="D24" s="31"/>
      <c r="E24" s="66">
        <v>44894</v>
      </c>
      <c r="F24" s="66">
        <f>E24+9</f>
        <v>44903</v>
      </c>
      <c r="G24" s="16"/>
      <c r="H24" s="16">
        <f t="shared" si="6"/>
        <v>10</v>
      </c>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s="3" customFormat="1" ht="30" customHeight="1" thickBot="1" x14ac:dyDescent="0.5">
      <c r="A25" s="57"/>
      <c r="B25" s="91" t="s">
        <v>53</v>
      </c>
      <c r="C25" s="84"/>
      <c r="D25" s="85"/>
      <c r="E25" s="86"/>
      <c r="F25" s="86"/>
      <c r="G25" s="16"/>
      <c r="H25" s="16" t="str">
        <f t="shared" si="6"/>
        <v/>
      </c>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s="3" customFormat="1" ht="30" customHeight="1" thickBot="1" x14ac:dyDescent="0.5">
      <c r="A26" s="57"/>
      <c r="B26" s="87" t="s">
        <v>45</v>
      </c>
      <c r="C26" s="88" t="s">
        <v>55</v>
      </c>
      <c r="D26" s="89"/>
      <c r="E26" s="90">
        <v>44606</v>
      </c>
      <c r="F26" s="90">
        <f>E26+9</f>
        <v>44615</v>
      </c>
      <c r="G26" s="16"/>
      <c r="H26" s="16">
        <f t="shared" si="6"/>
        <v>10</v>
      </c>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s="3" customFormat="1" ht="30" customHeight="1" thickBot="1" x14ac:dyDescent="0.5">
      <c r="A27" s="57"/>
      <c r="B27" s="114" t="s">
        <v>74</v>
      </c>
      <c r="C27" s="115"/>
      <c r="D27" s="116"/>
      <c r="E27" s="117"/>
      <c r="F27" s="118"/>
      <c r="G27" s="16"/>
      <c r="H27" s="16"/>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s="3" customFormat="1" ht="30" customHeight="1" thickBot="1" x14ac:dyDescent="0.5">
      <c r="A28" s="57"/>
      <c r="B28" s="132" t="s">
        <v>67</v>
      </c>
      <c r="C28" s="126" t="s">
        <v>68</v>
      </c>
      <c r="D28" s="127">
        <v>0.5</v>
      </c>
      <c r="E28" s="121" t="s">
        <v>64</v>
      </c>
      <c r="F28" s="121" t="s">
        <v>64</v>
      </c>
      <c r="G28" s="16"/>
      <c r="H28" s="16"/>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s="3" customFormat="1" ht="30" customHeight="1" thickBot="1" x14ac:dyDescent="0.5">
      <c r="A29" s="57"/>
      <c r="B29" s="132" t="s">
        <v>66</v>
      </c>
      <c r="C29" s="129" t="s">
        <v>71</v>
      </c>
      <c r="D29" s="130">
        <v>0.5</v>
      </c>
      <c r="E29" s="131" t="s">
        <v>64</v>
      </c>
      <c r="F29" s="131" t="s">
        <v>64</v>
      </c>
      <c r="G29" s="16"/>
      <c r="H29" s="16"/>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s="3" customFormat="1" ht="14.65" thickBot="1" x14ac:dyDescent="0.5">
      <c r="A30" s="57"/>
      <c r="B30" s="124" t="s">
        <v>82</v>
      </c>
      <c r="C30" s="120" t="s">
        <v>72</v>
      </c>
      <c r="D30" s="128"/>
      <c r="E30" s="122" t="s">
        <v>64</v>
      </c>
      <c r="F30" s="122" t="s">
        <v>64</v>
      </c>
      <c r="G30" s="16"/>
      <c r="H30" s="16"/>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s="3" customFormat="1" ht="29.65" customHeight="1" thickBot="1" x14ac:dyDescent="0.5">
      <c r="A31" s="57"/>
      <c r="B31" s="133" t="s">
        <v>79</v>
      </c>
      <c r="C31" s="120" t="s">
        <v>72</v>
      </c>
      <c r="D31" s="119"/>
      <c r="E31" s="122" t="s">
        <v>64</v>
      </c>
      <c r="F31" s="122" t="s">
        <v>64</v>
      </c>
      <c r="G31" s="16"/>
      <c r="H31" s="16"/>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s="3" customFormat="1" ht="14.65" thickBot="1" x14ac:dyDescent="0.5">
      <c r="A32" s="57"/>
      <c r="B32" s="123" t="s">
        <v>70</v>
      </c>
      <c r="C32" s="120" t="s">
        <v>72</v>
      </c>
      <c r="D32" s="119"/>
      <c r="E32" s="122" t="s">
        <v>64</v>
      </c>
      <c r="F32" s="122" t="s">
        <v>64</v>
      </c>
      <c r="G32" s="16"/>
      <c r="H32" s="16"/>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1:64" s="3" customFormat="1" ht="14.65" thickBot="1" x14ac:dyDescent="0.5">
      <c r="A33" s="57"/>
      <c r="B33" s="133" t="s">
        <v>76</v>
      </c>
      <c r="C33" s="125" t="s">
        <v>72</v>
      </c>
      <c r="D33" s="119"/>
      <c r="E33" s="122" t="s">
        <v>64</v>
      </c>
      <c r="F33" s="122" t="s">
        <v>64</v>
      </c>
      <c r="G33" s="16"/>
      <c r="H33" s="16"/>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1:64" s="3" customFormat="1" ht="14.65" thickBot="1" x14ac:dyDescent="0.5">
      <c r="A34" s="57"/>
      <c r="B34" s="133" t="s">
        <v>77</v>
      </c>
      <c r="C34" s="125" t="s">
        <v>72</v>
      </c>
      <c r="D34" s="119"/>
      <c r="E34" s="122" t="s">
        <v>64</v>
      </c>
      <c r="F34" s="122" t="s">
        <v>64</v>
      </c>
      <c r="G34" s="16"/>
      <c r="H34" s="16"/>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64" s="3" customFormat="1" ht="14.65" thickBot="1" x14ac:dyDescent="0.5">
      <c r="A35" s="57"/>
      <c r="B35" s="133" t="s">
        <v>78</v>
      </c>
      <c r="C35" s="125" t="s">
        <v>84</v>
      </c>
      <c r="D35" s="119"/>
      <c r="E35" s="122" t="s">
        <v>64</v>
      </c>
      <c r="F35" s="122" t="s">
        <v>64</v>
      </c>
      <c r="G35" s="16"/>
      <c r="H35" s="16"/>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4" s="3" customFormat="1" ht="14.65" thickBot="1" x14ac:dyDescent="0.5">
      <c r="A36" s="57"/>
      <c r="B36" s="133" t="s">
        <v>81</v>
      </c>
      <c r="C36" s="125" t="s">
        <v>72</v>
      </c>
      <c r="D36" s="119"/>
      <c r="E36" s="122" t="s">
        <v>64</v>
      </c>
      <c r="F36" s="122" t="s">
        <v>64</v>
      </c>
      <c r="G36" s="16"/>
      <c r="H36" s="16"/>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s="3" customFormat="1" ht="14.65" thickBot="1" x14ac:dyDescent="0.5">
      <c r="A37" s="57"/>
      <c r="B37" s="133" t="s">
        <v>83</v>
      </c>
      <c r="C37" s="125" t="s">
        <v>72</v>
      </c>
      <c r="D37" s="119"/>
      <c r="E37" s="122" t="s">
        <v>64</v>
      </c>
      <c r="F37" s="122" t="s">
        <v>64</v>
      </c>
      <c r="G37" s="16"/>
      <c r="H37" s="16"/>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64" s="3" customFormat="1" ht="14.65" thickBot="1" x14ac:dyDescent="0.5">
      <c r="A38" s="57"/>
      <c r="B38" s="133" t="s">
        <v>80</v>
      </c>
      <c r="C38" s="125" t="s">
        <v>72</v>
      </c>
      <c r="D38" s="119"/>
      <c r="E38" s="122" t="s">
        <v>64</v>
      </c>
      <c r="F38" s="122" t="s">
        <v>64</v>
      </c>
      <c r="G38" s="16"/>
      <c r="H38" s="16"/>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1:64" s="3" customFormat="1" ht="30" customHeight="1" thickBot="1" x14ac:dyDescent="0.5">
      <c r="A39" s="57" t="s">
        <v>28</v>
      </c>
      <c r="B39" s="32" t="s">
        <v>87</v>
      </c>
      <c r="C39" s="74"/>
      <c r="D39" s="33"/>
      <c r="E39" s="34"/>
      <c r="F39" s="35"/>
      <c r="G39" s="16"/>
      <c r="H39" s="16" t="str">
        <f t="shared" si="6"/>
        <v/>
      </c>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1:64" s="3" customFormat="1" ht="30" customHeight="1" thickBot="1" x14ac:dyDescent="0.5">
      <c r="A40" s="57"/>
      <c r="B40" s="78" t="s">
        <v>47</v>
      </c>
      <c r="C40" s="92" t="s">
        <v>56</v>
      </c>
      <c r="D40" s="36"/>
      <c r="E40" s="67">
        <v>44820</v>
      </c>
      <c r="F40" s="67">
        <v>44820</v>
      </c>
      <c r="G40" s="16"/>
      <c r="H40" s="16">
        <f t="shared" si="6"/>
        <v>1</v>
      </c>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1:64" s="3" customFormat="1" ht="30" customHeight="1" thickBot="1" x14ac:dyDescent="0.5">
      <c r="A41" s="57"/>
      <c r="B41" s="78" t="s">
        <v>48</v>
      </c>
      <c r="C41" s="92" t="s">
        <v>56</v>
      </c>
      <c r="D41" s="36"/>
      <c r="E41" s="67"/>
      <c r="F41" s="67"/>
      <c r="G41" s="16"/>
      <c r="H41" s="16" t="str">
        <f t="shared" si="6"/>
        <v/>
      </c>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64" s="3" customFormat="1" ht="30" customHeight="1" thickBot="1" x14ac:dyDescent="0.5">
      <c r="A42" s="57"/>
      <c r="B42" s="78" t="s">
        <v>49</v>
      </c>
      <c r="C42" s="92" t="s">
        <v>56</v>
      </c>
      <c r="D42" s="36"/>
      <c r="E42" s="67"/>
      <c r="F42" s="67"/>
      <c r="G42" s="16"/>
      <c r="H42" s="16" t="str">
        <f t="shared" si="6"/>
        <v/>
      </c>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64" s="3" customFormat="1" ht="30" customHeight="1" thickBot="1" x14ac:dyDescent="0.5">
      <c r="A43" s="57"/>
      <c r="B43" s="78" t="s">
        <v>50</v>
      </c>
      <c r="C43" s="92" t="s">
        <v>56</v>
      </c>
      <c r="D43" s="36"/>
      <c r="E43" s="67"/>
      <c r="F43" s="67"/>
      <c r="G43" s="16"/>
      <c r="H43" s="16" t="str">
        <f t="shared" si="6"/>
        <v/>
      </c>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64" s="3" customFormat="1" ht="30" customHeight="1" thickBot="1" x14ac:dyDescent="0.5">
      <c r="A44" s="58" t="s">
        <v>34</v>
      </c>
      <c r="B44" s="93" t="s">
        <v>88</v>
      </c>
      <c r="C44" s="94"/>
      <c r="D44" s="95"/>
      <c r="E44" s="96"/>
      <c r="F44" s="97"/>
      <c r="G44" s="16"/>
      <c r="H44" s="16" t="str">
        <f t="shared" si="6"/>
        <v/>
      </c>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64" s="3" customFormat="1" ht="30" customHeight="1" thickBot="1" x14ac:dyDescent="0.5">
      <c r="A45" s="58" t="s">
        <v>39</v>
      </c>
      <c r="B45" s="98" t="s">
        <v>47</v>
      </c>
      <c r="C45" s="103" t="s">
        <v>57</v>
      </c>
      <c r="D45" s="99">
        <v>0.5</v>
      </c>
      <c r="E45" s="100">
        <v>44802</v>
      </c>
      <c r="F45" s="100">
        <f>E45+20</f>
        <v>44822</v>
      </c>
      <c r="G45" s="16"/>
      <c r="H45" s="16">
        <f t="shared" si="6"/>
        <v>21</v>
      </c>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64" s="3" customFormat="1" ht="30" customHeight="1" thickBot="1" x14ac:dyDescent="0.5">
      <c r="A46" s="58" t="s">
        <v>35</v>
      </c>
      <c r="B46" s="98" t="s">
        <v>50</v>
      </c>
      <c r="C46" s="103" t="s">
        <v>63</v>
      </c>
      <c r="D46" s="99">
        <v>0.6</v>
      </c>
      <c r="E46" s="100">
        <v>44900</v>
      </c>
      <c r="F46" s="100">
        <f>E46+17</f>
        <v>44917</v>
      </c>
      <c r="G46" s="16"/>
      <c r="H46" s="16">
        <f t="shared" si="6"/>
        <v>18</v>
      </c>
      <c r="I46" s="43"/>
      <c r="J46" s="43"/>
      <c r="K46" s="43"/>
      <c r="L46" s="43"/>
      <c r="M46" s="43"/>
      <c r="N46" s="43"/>
      <c r="O46" s="43"/>
      <c r="P46" s="43"/>
      <c r="Q46" s="43"/>
      <c r="R46" s="43"/>
      <c r="S46" s="43"/>
      <c r="T46" s="43"/>
      <c r="U46" s="44"/>
      <c r="V46" s="44"/>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64" s="3" customFormat="1" ht="30" customHeight="1" thickBot="1" x14ac:dyDescent="0.5">
      <c r="A47" s="58"/>
      <c r="B47" s="98" t="s">
        <v>62</v>
      </c>
      <c r="C47" s="103" t="s">
        <v>57</v>
      </c>
      <c r="D47" s="99"/>
      <c r="E47" s="100">
        <v>44991</v>
      </c>
      <c r="F47" s="100">
        <f>E47+18</f>
        <v>45009</v>
      </c>
      <c r="G47" s="16"/>
      <c r="H47" s="16"/>
      <c r="I47" s="43"/>
      <c r="J47" s="43"/>
      <c r="K47" s="43"/>
      <c r="L47" s="43"/>
      <c r="M47" s="43"/>
      <c r="N47" s="43"/>
      <c r="O47" s="43"/>
      <c r="P47" s="43"/>
      <c r="Q47" s="43"/>
      <c r="R47" s="43"/>
      <c r="S47" s="43"/>
      <c r="T47" s="43"/>
      <c r="U47" s="44"/>
      <c r="V47" s="44"/>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1:64" s="3" customFormat="1" ht="30" customHeight="1" thickBot="1" x14ac:dyDescent="0.5">
      <c r="A48" s="57"/>
      <c r="B48" s="101" t="s">
        <v>59</v>
      </c>
      <c r="C48" s="103" t="s">
        <v>57</v>
      </c>
      <c r="D48" s="99"/>
      <c r="E48" s="100">
        <v>45089</v>
      </c>
      <c r="F48" s="100">
        <f>E48+18</f>
        <v>45107</v>
      </c>
      <c r="G48" s="16"/>
      <c r="H48" s="16"/>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64" s="3" customFormat="1" ht="30" customHeight="1" thickBot="1" x14ac:dyDescent="0.5">
      <c r="A49" s="57"/>
      <c r="B49" s="104" t="s">
        <v>89</v>
      </c>
      <c r="C49" s="105"/>
      <c r="D49" s="106"/>
      <c r="E49" s="107"/>
      <c r="F49" s="108"/>
      <c r="G49" s="16"/>
      <c r="H49" s="16"/>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1:64" s="3" customFormat="1" ht="30" customHeight="1" thickBot="1" x14ac:dyDescent="0.5">
      <c r="A50" s="57"/>
      <c r="B50" s="109" t="s">
        <v>48</v>
      </c>
      <c r="C50" s="110" t="s">
        <v>61</v>
      </c>
      <c r="D50" s="111">
        <v>0.5</v>
      </c>
      <c r="E50" s="112">
        <v>44848</v>
      </c>
      <c r="F50" s="112">
        <v>44848</v>
      </c>
      <c r="G50" s="16"/>
      <c r="H50" s="16"/>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1:64" s="3" customFormat="1" ht="30" customHeight="1" thickBot="1" x14ac:dyDescent="0.5">
      <c r="A51" s="57"/>
      <c r="B51" s="109" t="s">
        <v>51</v>
      </c>
      <c r="C51" s="110" t="s">
        <v>61</v>
      </c>
      <c r="D51" s="111">
        <v>0.5</v>
      </c>
      <c r="E51" s="112">
        <v>44939</v>
      </c>
      <c r="F51" s="112">
        <f>E51</f>
        <v>44939</v>
      </c>
      <c r="G51" s="16"/>
      <c r="H51" s="16"/>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1:64" s="3" customFormat="1" ht="30" customHeight="1" thickBot="1" x14ac:dyDescent="0.5">
      <c r="A52" s="57"/>
      <c r="B52" s="109" t="s">
        <v>58</v>
      </c>
      <c r="C52" s="110" t="s">
        <v>61</v>
      </c>
      <c r="D52" s="111"/>
      <c r="E52" s="112">
        <v>45030</v>
      </c>
      <c r="F52" s="112">
        <v>45030</v>
      </c>
      <c r="G52" s="16"/>
      <c r="H52" s="16"/>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1:64" s="3" customFormat="1" ht="30" customHeight="1" thickBot="1" x14ac:dyDescent="0.5">
      <c r="A53" s="57"/>
      <c r="B53" s="109" t="s">
        <v>60</v>
      </c>
      <c r="C53" s="110" t="s">
        <v>61</v>
      </c>
      <c r="D53" s="111"/>
      <c r="E53" s="112">
        <v>45121</v>
      </c>
      <c r="F53" s="112">
        <v>45121</v>
      </c>
      <c r="G53" s="16"/>
      <c r="H53" s="16"/>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1:64" s="3" customFormat="1" ht="30" customHeight="1" thickBot="1" x14ac:dyDescent="0.5">
      <c r="A54" s="58" t="s">
        <v>29</v>
      </c>
      <c r="B54" s="37" t="s">
        <v>3</v>
      </c>
      <c r="C54" s="38"/>
      <c r="D54" s="39"/>
      <c r="E54" s="40"/>
      <c r="F54" s="41"/>
      <c r="G54" s="42"/>
      <c r="H54" s="42" t="str">
        <f t="shared" si="6"/>
        <v/>
      </c>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row>
    <row r="55" spans="1:64" ht="30" customHeight="1" x14ac:dyDescent="0.45">
      <c r="G55" s="6"/>
    </row>
    <row r="56" spans="1:64" ht="30" customHeight="1" x14ac:dyDescent="0.45">
      <c r="C56" s="14"/>
      <c r="F56" s="59"/>
    </row>
    <row r="57" spans="1:64" ht="30" customHeight="1" x14ac:dyDescent="0.45">
      <c r="C57" s="15"/>
    </row>
  </sheetData>
  <mergeCells count="11">
    <mergeCell ref="C3:D3"/>
    <mergeCell ref="C4:D4"/>
    <mergeCell ref="AK4:AQ4"/>
    <mergeCell ref="AR4:AX4"/>
    <mergeCell ref="AY4:BE4"/>
    <mergeCell ref="BF4:BL4"/>
    <mergeCell ref="E3:F3"/>
    <mergeCell ref="I4:O4"/>
    <mergeCell ref="P4:V4"/>
    <mergeCell ref="W4:AC4"/>
    <mergeCell ref="AD4:AJ4"/>
  </mergeCells>
  <conditionalFormatting sqref="D7:D54">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54">
    <cfRule type="expression" dxfId="2" priority="33">
      <formula>AND(TODAY()&gt;=I$5,TODAY()&lt;J$5)</formula>
    </cfRule>
  </conditionalFormatting>
  <conditionalFormatting sqref="I7:BL54">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9" fitToHeight="0" orientation="landscape" r:id="rId1"/>
  <headerFooter differentFirst="1" scaleWithDoc="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328125" defaultRowHeight="13.15" x14ac:dyDescent="0.4"/>
  <cols>
    <col min="1" max="1" width="87.1328125" style="47" customWidth="1"/>
    <col min="2" max="16384" width="9.1328125" style="2"/>
  </cols>
  <sheetData>
    <row r="1" spans="1:2" ht="46.5" customHeight="1" x14ac:dyDescent="0.4"/>
    <row r="2" spans="1:2" s="49" customFormat="1" ht="15.75" x14ac:dyDescent="0.45">
      <c r="A2" s="48" t="s">
        <v>15</v>
      </c>
      <c r="B2" s="48"/>
    </row>
    <row r="3" spans="1:2" s="53" customFormat="1" ht="27" customHeight="1" x14ac:dyDescent="0.45">
      <c r="A3" s="82" t="s">
        <v>20</v>
      </c>
      <c r="B3" s="54"/>
    </row>
    <row r="4" spans="1:2" s="50" customFormat="1" ht="25.5" x14ac:dyDescent="0.75">
      <c r="A4" s="51" t="s">
        <v>14</v>
      </c>
    </row>
    <row r="5" spans="1:2" ht="74.099999999999994" customHeight="1" x14ac:dyDescent="0.4">
      <c r="A5" s="52" t="s">
        <v>23</v>
      </c>
    </row>
    <row r="6" spans="1:2" ht="26.25" customHeight="1" x14ac:dyDescent="0.4">
      <c r="A6" s="51" t="s">
        <v>26</v>
      </c>
    </row>
    <row r="7" spans="1:2" s="47" customFormat="1" ht="204.95" customHeight="1" x14ac:dyDescent="0.45">
      <c r="A7" s="56" t="s">
        <v>25</v>
      </c>
    </row>
    <row r="8" spans="1:2" s="50" customFormat="1" ht="25.5" x14ac:dyDescent="0.75">
      <c r="A8" s="51" t="s">
        <v>16</v>
      </c>
    </row>
    <row r="9" spans="1:2" ht="42.75" x14ac:dyDescent="0.4">
      <c r="A9" s="52" t="s">
        <v>24</v>
      </c>
    </row>
    <row r="10" spans="1:2" s="47" customFormat="1" ht="27.95" customHeight="1" x14ac:dyDescent="0.45">
      <c r="A10" s="55" t="s">
        <v>22</v>
      </c>
    </row>
    <row r="11" spans="1:2" s="50" customFormat="1" ht="25.5" x14ac:dyDescent="0.75">
      <c r="A11" s="51" t="s">
        <v>13</v>
      </c>
    </row>
    <row r="12" spans="1:2" ht="28.5" x14ac:dyDescent="0.4">
      <c r="A12" s="52" t="s">
        <v>21</v>
      </c>
    </row>
    <row r="13" spans="1:2" s="47" customFormat="1" ht="27.95" customHeight="1" x14ac:dyDescent="0.45">
      <c r="A13" s="55" t="s">
        <v>7</v>
      </c>
    </row>
    <row r="14" spans="1:2" s="50" customFormat="1" ht="25.5" x14ac:dyDescent="0.75">
      <c r="A14" s="51" t="s">
        <v>17</v>
      </c>
    </row>
    <row r="15" spans="1:2" ht="75" customHeight="1" x14ac:dyDescent="0.4">
      <c r="A15" s="52" t="s">
        <v>18</v>
      </c>
    </row>
    <row r="16" spans="1:2" ht="57" x14ac:dyDescent="0.4">
      <c r="A16" s="52" t="s">
        <v>19</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2022-03-11T22:40:12Z</dcterms:created>
  <dcterms:modified xsi:type="dcterms:W3CDTF">2022-09-13T16:55:57Z</dcterms:modified>
</cp:coreProperties>
</file>